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５,林道関係\05-1　工事関係（県営）\R7\04 日和茶坂瀬線　佐野工区\02-1 PPI\元データ\工事費内訳書\"/>
    </mc:Choice>
  </mc:AlternateContent>
  <xr:revisionPtr revIDLastSave="0" documentId="13_ncr:1_{DB495AFE-7D97-4C9D-ACB3-279206DB8946}" xr6:coauthVersionLast="47" xr6:coauthVersionMax="47" xr10:uidLastSave="{00000000-0000-0000-0000-000000000000}"/>
  <bookViews>
    <workbookView xWindow="28680" yWindow="408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工事費内訳書!$A$1:$G$206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工事費内訳書!$G$206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工事費内訳書!$I$206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2" i="59" l="1"/>
  <c r="G199" i="59"/>
  <c r="G198" i="59" s="1"/>
  <c r="G197" i="59" s="1"/>
  <c r="G196" i="59" s="1"/>
  <c r="G195" i="59" s="1"/>
  <c r="G193" i="59" s="1"/>
  <c r="G192" i="59" s="1"/>
  <c r="G187" i="59"/>
  <c r="G186" i="59"/>
  <c r="G185" i="59" s="1"/>
  <c r="G180" i="59"/>
  <c r="G179" i="59"/>
  <c r="G177" i="59"/>
  <c r="G175" i="59"/>
  <c r="G174" i="59" s="1"/>
  <c r="G169" i="59"/>
  <c r="G132" i="59"/>
  <c r="G100" i="59" s="1"/>
  <c r="G101" i="59"/>
  <c r="G97" i="59"/>
  <c r="G96" i="59" s="1"/>
  <c r="G95" i="59" s="1"/>
  <c r="G91" i="59"/>
  <c r="G90" i="59"/>
  <c r="G89" i="59" s="1"/>
  <c r="G86" i="59"/>
  <c r="G75" i="59"/>
  <c r="G64" i="59"/>
  <c r="G63" i="59" s="1"/>
  <c r="G62" i="59" s="1"/>
  <c r="G56" i="59"/>
  <c r="G53" i="59"/>
  <c r="G52" i="59" s="1"/>
  <c r="G51" i="59" s="1"/>
  <c r="G49" i="59"/>
  <c r="G48" i="59"/>
  <c r="G47" i="59" s="1"/>
  <c r="G39" i="59"/>
  <c r="G38" i="59"/>
  <c r="G37" i="59"/>
  <c r="G31" i="59"/>
  <c r="G28" i="59"/>
  <c r="G22" i="59"/>
  <c r="G15" i="59"/>
  <c r="G14" i="59" s="1"/>
  <c r="G13" i="59" s="1"/>
  <c r="G99" i="59" l="1"/>
  <c r="G12" i="59" s="1"/>
  <c r="G11" i="59" s="1"/>
  <c r="G10" i="59" s="1"/>
  <c r="G205" i="59" s="1"/>
  <c r="G206" i="59" s="1"/>
</calcChain>
</file>

<file path=xl/sharedStrings.xml><?xml version="1.0" encoding="utf-8"?>
<sst xmlns="http://schemas.openxmlformats.org/spreadsheetml/2006/main" count="407" uniqueCount="172">
  <si>
    <t>住　　　　所</t>
  </si>
  <si>
    <t>商号又は名称</t>
  </si>
  <si>
    <t>代 表 者 名</t>
  </si>
  <si>
    <t>工事費内訳書</t>
  </si>
  <si>
    <t>工 事 名</t>
  </si>
  <si>
    <t>Ｒ７三林　林開日和茶坂瀬線佐野　三好市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</si>
  <si>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</si>
  <si>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</si>
  <si>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</si>
  <si>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</si>
  <si>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</si>
  <si>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</si>
  <si>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</si>
  <si>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</si>
  <si>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</si>
  <si>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</si>
  <si>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</si>
  <si>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
_x000D_MC.114～BC.116</t>
  </si>
  <si>
    <t>切土　礫質土
_x000D_</t>
  </si>
  <si>
    <t>m3</t>
  </si>
  <si>
    <t>㎡</t>
  </si>
  <si>
    <t>切土　軟岩Ⅰ(A)
_x000D_</t>
  </si>
  <si>
    <t>盛土
_x000D_</t>
  </si>
  <si>
    <t>捨土
_x000D_</t>
  </si>
  <si>
    <t>路面工
_x000D_</t>
  </si>
  <si>
    <t>路面工
_x000D_No.233+0.6(MC.114)～No.235</t>
  </si>
  <si>
    <t>コンクリート路面工
_x000D_</t>
  </si>
  <si>
    <t>養生工
_x000D_</t>
  </si>
  <si>
    <t>溶接金網敷設工
_x000D_φ6×150×150</t>
  </si>
  <si>
    <t>溝形鋼
_x000D_厚6cm×高125×幅65(mm) 13.4kg/m</t>
  </si>
  <si>
    <t>kg</t>
  </si>
  <si>
    <t>舗装止め丸太工(1段)
_x000D_</t>
  </si>
  <si>
    <t>ｍ</t>
  </si>
  <si>
    <t>法面保護工
_x000D_</t>
  </si>
  <si>
    <t>擁壁工
_x000D_</t>
  </si>
  <si>
    <t>擁壁工（コンクリート）
_x000D_</t>
  </si>
  <si>
    <t>擁壁工(コンクリート)
_x000D_No.233+15.0 ～ No.235+3.8</t>
  </si>
  <si>
    <t>擁壁工(コンクリート)
_x000D_木材集積場</t>
  </si>
  <si>
    <t>排水施設工
_x000D_</t>
  </si>
  <si>
    <t>横断側溝（グレーチング）
_x000D_No.234+17.2(MC.115)</t>
  </si>
  <si>
    <t>鋼製グレーチング(圧接型受枠付)
_x000D_横断Ｔ－25　995×400×55</t>
  </si>
  <si>
    <t>組</t>
  </si>
  <si>
    <t>型枠(受台+呑口)
_x000D_一般型枠,小型構造物</t>
  </si>
  <si>
    <t>基礎栗石工(受台)
_x000D_20cm,敷均し</t>
  </si>
  <si>
    <t>U型側溝
_x000D_既設林道沿い</t>
  </si>
  <si>
    <t>礫暗渠工
_x000D_木材集積場</t>
  </si>
  <si>
    <t>道路付属施設工
_x000D_</t>
  </si>
  <si>
    <t>鉄筋加工
_x000D_13mm以下</t>
  </si>
  <si>
    <t>ton</t>
  </si>
  <si>
    <t>仮設工
_x000D_</t>
  </si>
  <si>
    <t>落石防護柵工
_x000D_</t>
  </si>
  <si>
    <t>支障木処理工
_x000D_</t>
  </si>
  <si>
    <t>伐採費
_x000D_No.234～No.237</t>
  </si>
  <si>
    <t>スギ　伐採費
_x000D_胸高直径　18cm</t>
  </si>
  <si>
    <t>本</t>
  </si>
  <si>
    <t>スギ　伐採費
_x000D_胸高直径　19cm</t>
  </si>
  <si>
    <t>スギ　伐採費
_x000D_胸高直径　21cm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</si>
  <si>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</si>
  <si>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</si>
  <si>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</si>
  <si>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</si>
  <si>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</si>
  <si>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</si>
  <si>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</si>
  <si>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</si>
  <si>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</si>
  <si>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</si>
  <si>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</si>
  <si>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</si>
  <si>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</si>
  <si>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</si>
  <si>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</si>
  <si>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</si>
  <si>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</si>
  <si>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</si>
  <si>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</si>
  <si>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</si>
  <si>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</si>
  <si>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</si>
  <si>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</si>
  <si>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</si>
  <si>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</si>
  <si>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51cm</t>
  </si>
  <si>
    <t>雑木　伐採費
_x000D_胸高直径　18cm</t>
  </si>
  <si>
    <t>伐採費
_x000D_木材集積場</t>
  </si>
  <si>
    <t>スギ　伐採費
_x000D_胸高直径　14cm</t>
  </si>
  <si>
    <t>スギ　伐採費
_x000D_胸高直径　17cm</t>
  </si>
  <si>
    <t>スギ　伐採費
_x000D_胸高直径　20cm</t>
  </si>
  <si>
    <t>スギ　伐採費
_x000D_胸高直径　42cm</t>
  </si>
  <si>
    <t>スギ　伐採費
_x000D_胸高直径　50cm</t>
  </si>
  <si>
    <t>スギ　伐採費
_x000D_胸高直径　54cm</t>
  </si>
  <si>
    <t>スギ　伐採費
_x000D_胸高直径　57cm</t>
  </si>
  <si>
    <t>ヒノキ　伐採費
_x000D_胸高直径　30cm</t>
  </si>
  <si>
    <t>ヒノキ　伐採費
_x000D_胸高直径　32cm</t>
  </si>
  <si>
    <t>雑木　伐採費
_x000D_胸高直径　23cm</t>
  </si>
  <si>
    <t>集材費
_x000D_木材集積場</t>
  </si>
  <si>
    <t>集材費（車両系）
_x000D_10cm以上16cm未満</t>
  </si>
  <si>
    <t>集材費（車両系）
_x000D_16cm以上22cm未満</t>
  </si>
  <si>
    <t>集材費（車両系）
_x000D_22cm以上28cm未満</t>
  </si>
  <si>
    <t>集材費（車両系）
_x000D_28cm以上</t>
  </si>
  <si>
    <t>枝条片付
_x000D_</t>
  </si>
  <si>
    <t>枝条片付
_x000D_本線</t>
  </si>
  <si>
    <t>枝条片付
_x000D_木材集積場</t>
  </si>
  <si>
    <t>根株処理
_x000D_</t>
  </si>
  <si>
    <t>木材チップ化
_x000D_投入・破砕・チップ材仮置き</t>
  </si>
  <si>
    <t>丸太筋工(皮剥無　先端加工有　2本筋工)
_x000D_</t>
  </si>
  <si>
    <t>構造物撤去工
_x000D_</t>
  </si>
  <si>
    <t>建設廃材
_x000D_コンクリート殻</t>
  </si>
  <si>
    <t>間接工事費
_x000D_</t>
  </si>
  <si>
    <t>共通仮設費
_x000D_</t>
  </si>
  <si>
    <t>共通仮設費（率計上）
_x000D_</t>
  </si>
  <si>
    <t>技術管理費
_x000D_</t>
  </si>
  <si>
    <t>技術管理費(現場及び一般対象外)
_x000D_</t>
  </si>
  <si>
    <t>土壌分析試験費
_x000D_条例第58条,規則第35条(諸経費含,29項目,銅含む)</t>
  </si>
  <si>
    <t>水質分析試験費
_x000D_条例第59条,規則第36条(諸経費含,29項目,銅含む)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</si>
  <si>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</si>
  <si>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</si>
  <si>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</si>
  <si>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</si>
  <si>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</si>
  <si>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</si>
  <si>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地山掘削工(床堀)　礫質土
機械掘削</t>
    <phoneticPr fontId="7"/>
  </si>
  <si>
    <t xml:space="preserve">埋戻し
</t>
    <phoneticPr fontId="7"/>
  </si>
  <si>
    <t>地山掘削工(片切)　礫質土
機械掘削</t>
    <phoneticPr fontId="7"/>
  </si>
  <si>
    <t>地山掘削工(オープンカット)　礫質土
機械掘削</t>
    <phoneticPr fontId="7"/>
  </si>
  <si>
    <t>掘削土積込　礫質土
機械積込</t>
    <phoneticPr fontId="7"/>
  </si>
  <si>
    <t>機械切土法面整形
機械</t>
    <phoneticPr fontId="7"/>
  </si>
  <si>
    <t>地山掘削工(床堀)　軟岩Ⅰ(A)
機械掘削</t>
    <phoneticPr fontId="7"/>
  </si>
  <si>
    <t>地山掘削工(片切)　軟岩Ⅰ(A)
機械掘削</t>
    <phoneticPr fontId="7"/>
  </si>
  <si>
    <t>地山掘削工(オープンカット)　軟岩Ⅰ(A)
機械掘削</t>
    <phoneticPr fontId="7"/>
  </si>
  <si>
    <t>掘削土積込　軟岩Ⅰ(A)
機械積込</t>
    <phoneticPr fontId="7"/>
  </si>
  <si>
    <t>機械盛土
路床、敷均し締固め</t>
    <phoneticPr fontId="7"/>
  </si>
  <si>
    <t>機械盛土
路体、敷均し締固め</t>
    <rPh sb="5" eb="6">
      <t>ロ</t>
    </rPh>
    <rPh sb="6" eb="7">
      <t>タイ</t>
    </rPh>
    <phoneticPr fontId="7"/>
  </si>
  <si>
    <t>捨土運搬　礫質土　
機械運搬　L=0.4km</t>
    <phoneticPr fontId="7"/>
  </si>
  <si>
    <t>捨土運搬　軟岩Ⅰ(A)
機械運搬　L=0.4km</t>
    <phoneticPr fontId="7"/>
  </si>
  <si>
    <t>捨土運搬　軟岩Ⅰ(A)
機械運搬　L=0.06km</t>
    <phoneticPr fontId="7"/>
  </si>
  <si>
    <t>整地
機械</t>
    <phoneticPr fontId="7"/>
  </si>
  <si>
    <t>機械盛土
路体,敷均し締固め</t>
    <rPh sb="0" eb="2">
      <t>キカイ</t>
    </rPh>
    <rPh sb="2" eb="4">
      <t>モリド</t>
    </rPh>
    <phoneticPr fontId="7"/>
  </si>
  <si>
    <t>コンクリート路面工
厚さ15cm</t>
    <phoneticPr fontId="7"/>
  </si>
  <si>
    <t xml:space="preserve">不陸整正
</t>
    <phoneticPr fontId="7"/>
  </si>
  <si>
    <t>目地材設置工
瀝青繊維質目地板 t=10mm</t>
    <phoneticPr fontId="7"/>
  </si>
  <si>
    <t xml:space="preserve">ラス張工
</t>
    <phoneticPr fontId="7"/>
  </si>
  <si>
    <t>コンクリート擁壁（基礎+本体）
一般養生,18-8-40(高炉),W/C≦60%</t>
    <phoneticPr fontId="7"/>
  </si>
  <si>
    <t xml:space="preserve">基面整正
</t>
    <phoneticPr fontId="7"/>
  </si>
  <si>
    <t>コンクリート擁壁(基礎+本体)
一般養生,18-8-40(高炉),W/C≦60%</t>
    <phoneticPr fontId="7"/>
  </si>
  <si>
    <t>排水パイプ設置
VP300mm</t>
    <phoneticPr fontId="7"/>
  </si>
  <si>
    <t>地山掘削工（床堀）礫質土
機械掘削</t>
    <phoneticPr fontId="7"/>
  </si>
  <si>
    <t>地山掘削工（床堀）軟岩Ⅰ(A)
機械掘削</t>
    <phoneticPr fontId="7"/>
  </si>
  <si>
    <t>コンクリート(受台+呑口)
一般養生,18-8-40(高炉),W/C≦60%</t>
    <phoneticPr fontId="7"/>
  </si>
  <si>
    <t>石材運搬
割栗石80mm～150mm　基礎栗石用,L=63.1km</t>
    <phoneticPr fontId="7"/>
  </si>
  <si>
    <t xml:space="preserve">基面整正(受台+呑口)
</t>
    <phoneticPr fontId="7"/>
  </si>
  <si>
    <t>地山掘削工(床堀)　礫質土(呑口)
機械掘削</t>
    <phoneticPr fontId="7"/>
  </si>
  <si>
    <t>地山掘削工(床堀)　軟岩Ⅰ(呑口)
機械掘削</t>
    <phoneticPr fontId="7"/>
  </si>
  <si>
    <t>ふとんかご
設置,高さ50cm×幅120cm</t>
    <phoneticPr fontId="7"/>
  </si>
  <si>
    <t>石材運搬
割栗石150mm～200mm　ふとんかご用,L=63.1km</t>
    <phoneticPr fontId="7"/>
  </si>
  <si>
    <t>鉄筋コンクリートU型側溝設置
コンクリート埋戻部,300B</t>
    <phoneticPr fontId="7"/>
  </si>
  <si>
    <t>既設U型側溝再利用撤去
300B</t>
    <phoneticPr fontId="7"/>
  </si>
  <si>
    <t>鉄筋コンクリートU型側溝設置(再利用分)
コンクリート埋戻部,300B</t>
    <phoneticPr fontId="7"/>
  </si>
  <si>
    <t>鉄筋コンクリートU型側溝設置
土砂埋戻,300B</t>
    <phoneticPr fontId="7"/>
  </si>
  <si>
    <t>止水壁
一般養生,18-8-40(高炉),W/C≦60%</t>
    <phoneticPr fontId="7"/>
  </si>
  <si>
    <t>型枠
一般型枠,小型構造物</t>
    <phoneticPr fontId="7"/>
  </si>
  <si>
    <t>機械切土法面整形
機械,軟岩Ⅰ（A）</t>
    <phoneticPr fontId="7"/>
  </si>
  <si>
    <t>石材運搬
割栗石80mm～150mm　礫暗渠用,L=63.1km</t>
    <phoneticPr fontId="7"/>
  </si>
  <si>
    <t>礫暗渠工（Cタイプ）
網状管φ300</t>
    <phoneticPr fontId="7"/>
  </si>
  <si>
    <t>ガードレール設置工
ｺﾝｸﾘｰﾄ建込,塗装品C-2B,直線部,直支柱</t>
    <phoneticPr fontId="7"/>
  </si>
  <si>
    <t>ガードレール設置工
ｺﾝｸﾘｰﾄ建込,塗装品C-2B,曲線部,直支柱</t>
    <phoneticPr fontId="7"/>
  </si>
  <si>
    <t xml:space="preserve">枝条片付
</t>
    <phoneticPr fontId="7"/>
  </si>
  <si>
    <t xml:space="preserve">根株運搬
機械運搬　L=0.4km
</t>
    <phoneticPr fontId="7"/>
  </si>
  <si>
    <t xml:space="preserve">チップ運搬
機械運搬　L=0.4km
</t>
    <phoneticPr fontId="7"/>
  </si>
  <si>
    <t>コンクリート構造物取りこわし工
無筋構造物</t>
    <phoneticPr fontId="7"/>
  </si>
  <si>
    <t>コン殻運搬
機械運搬,L=61.3km</t>
    <phoneticPr fontId="7"/>
  </si>
  <si>
    <t xml:space="preserve">積込（コンクリート殻）
機械積込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</si>
</sst>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208"/>
  <sheetViews>
    <sheetView showGridLines="0" tabSelected="1" zoomScale="115" zoomScaleNormal="115" zoomScaleSheetLayoutView="100" workbookViewId="0">
      <selection activeCell="K11" sqref="K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+G11+G192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+G13+G37+G47+G51+G62+G89+G95+G99+G185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+G15+G22+G28+G31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121</v>
      </c>
      <c r="E16" s="9" t="s">
        <v>19</v>
      </c>
      <c r="F16" s="10">
        <v>29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122</v>
      </c>
      <c r="E17" s="9" t="s">
        <v>19</v>
      </c>
      <c r="F17" s="10">
        <v>47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123</v>
      </c>
      <c r="E18" s="9" t="s">
        <v>19</v>
      </c>
      <c r="F18" s="10">
        <v>131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124</v>
      </c>
      <c r="E19" s="9" t="s">
        <v>19</v>
      </c>
      <c r="F19" s="10">
        <v>20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125</v>
      </c>
      <c r="E20" s="9" t="s">
        <v>19</v>
      </c>
      <c r="F20" s="10">
        <v>148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126</v>
      </c>
      <c r="E21" s="9" t="s">
        <v>20</v>
      </c>
      <c r="F21" s="10">
        <v>85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13</v>
      </c>
      <c r="F22" s="10">
        <v>1</v>
      </c>
      <c r="G22" s="11">
        <f>+G23+G24+G25+G26+G27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127</v>
      </c>
      <c r="E23" s="9" t="s">
        <v>19</v>
      </c>
      <c r="F23" s="10">
        <v>127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128</v>
      </c>
      <c r="E24" s="9" t="s">
        <v>19</v>
      </c>
      <c r="F24" s="10">
        <v>448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129</v>
      </c>
      <c r="E25" s="9" t="s">
        <v>19</v>
      </c>
      <c r="F25" s="10">
        <v>304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130</v>
      </c>
      <c r="E26" s="9" t="s">
        <v>19</v>
      </c>
      <c r="F26" s="10">
        <v>720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126</v>
      </c>
      <c r="E27" s="9" t="s">
        <v>20</v>
      </c>
      <c r="F27" s="10">
        <v>262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22</v>
      </c>
      <c r="E28" s="9" t="s">
        <v>13</v>
      </c>
      <c r="F28" s="10">
        <v>1</v>
      </c>
      <c r="G28" s="11">
        <f>+G29+G30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131</v>
      </c>
      <c r="E29" s="9" t="s">
        <v>19</v>
      </c>
      <c r="F29" s="10">
        <v>58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132</v>
      </c>
      <c r="E30" s="9" t="s">
        <v>19</v>
      </c>
      <c r="F30" s="10">
        <v>18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23</v>
      </c>
      <c r="E31" s="9" t="s">
        <v>13</v>
      </c>
      <c r="F31" s="10">
        <v>1</v>
      </c>
      <c r="G31" s="11">
        <f>+G32+G33+G34+G35+G36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133</v>
      </c>
      <c r="E32" s="9" t="s">
        <v>19</v>
      </c>
      <c r="F32" s="10">
        <v>148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134</v>
      </c>
      <c r="E33" s="9" t="s">
        <v>19</v>
      </c>
      <c r="F33" s="10">
        <v>720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135</v>
      </c>
      <c r="E34" s="9" t="s">
        <v>19</v>
      </c>
      <c r="F34" s="10">
        <v>24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136</v>
      </c>
      <c r="E35" s="9" t="s">
        <v>19</v>
      </c>
      <c r="F35" s="10">
        <v>822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137</v>
      </c>
      <c r="E36" s="9" t="s">
        <v>19</v>
      </c>
      <c r="F36" s="10">
        <v>69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32" t="s">
        <v>24</v>
      </c>
      <c r="C37" s="32"/>
      <c r="D37" s="33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2</v>
      </c>
    </row>
    <row r="38" spans="1:10" ht="42" customHeight="1" x14ac:dyDescent="0.15">
      <c r="A38" s="14"/>
      <c r="B38" s="15"/>
      <c r="C38" s="32" t="s">
        <v>25</v>
      </c>
      <c r="D38" s="33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3</v>
      </c>
    </row>
    <row r="39" spans="1:10" ht="42" customHeight="1" x14ac:dyDescent="0.15">
      <c r="A39" s="14"/>
      <c r="B39" s="15"/>
      <c r="C39" s="15"/>
      <c r="D39" s="16" t="s">
        <v>26</v>
      </c>
      <c r="E39" s="9" t="s">
        <v>13</v>
      </c>
      <c r="F39" s="10">
        <v>1</v>
      </c>
      <c r="G39" s="11">
        <f>+G40+G41+G42+G43+G44+G45+G46</f>
        <v>0</v>
      </c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138</v>
      </c>
      <c r="E40" s="9" t="s">
        <v>20</v>
      </c>
      <c r="F40" s="10">
        <v>210.1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139</v>
      </c>
      <c r="E41" s="9" t="s">
        <v>20</v>
      </c>
      <c r="F41" s="10">
        <v>210.1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27</v>
      </c>
      <c r="E42" s="9" t="s">
        <v>20</v>
      </c>
      <c r="F42" s="10">
        <v>210.1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28</v>
      </c>
      <c r="E43" s="9" t="s">
        <v>20</v>
      </c>
      <c r="F43" s="10">
        <v>198.2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29</v>
      </c>
      <c r="E44" s="9" t="s">
        <v>30</v>
      </c>
      <c r="F44" s="10">
        <v>187.6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140</v>
      </c>
      <c r="E45" s="9" t="s">
        <v>20</v>
      </c>
      <c r="F45" s="10">
        <v>3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31</v>
      </c>
      <c r="E46" s="9" t="s">
        <v>32</v>
      </c>
      <c r="F46" s="10">
        <v>19.2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32" t="s">
        <v>33</v>
      </c>
      <c r="C47" s="32"/>
      <c r="D47" s="33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2</v>
      </c>
    </row>
    <row r="48" spans="1:10" ht="42" customHeight="1" x14ac:dyDescent="0.15">
      <c r="A48" s="14"/>
      <c r="B48" s="15"/>
      <c r="C48" s="32" t="s">
        <v>33</v>
      </c>
      <c r="D48" s="33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3</v>
      </c>
    </row>
    <row r="49" spans="1:10" ht="42" customHeight="1" x14ac:dyDescent="0.15">
      <c r="A49" s="14"/>
      <c r="B49" s="15"/>
      <c r="C49" s="15"/>
      <c r="D49" s="16" t="s">
        <v>33</v>
      </c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141</v>
      </c>
      <c r="E50" s="9" t="s">
        <v>20</v>
      </c>
      <c r="F50" s="10">
        <v>152.69999999999999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32" t="s">
        <v>34</v>
      </c>
      <c r="C51" s="32"/>
      <c r="D51" s="33"/>
      <c r="E51" s="9" t="s">
        <v>13</v>
      </c>
      <c r="F51" s="10">
        <v>1</v>
      </c>
      <c r="G51" s="11">
        <f>+G52</f>
        <v>0</v>
      </c>
      <c r="H51" s="12"/>
      <c r="I51" s="13">
        <v>42</v>
      </c>
      <c r="J51" s="13">
        <v>2</v>
      </c>
    </row>
    <row r="52" spans="1:10" ht="42" customHeight="1" x14ac:dyDescent="0.15">
      <c r="A52" s="14"/>
      <c r="B52" s="15"/>
      <c r="C52" s="32" t="s">
        <v>35</v>
      </c>
      <c r="D52" s="33"/>
      <c r="E52" s="9" t="s">
        <v>13</v>
      </c>
      <c r="F52" s="10">
        <v>1</v>
      </c>
      <c r="G52" s="11">
        <f>+G53+G56</f>
        <v>0</v>
      </c>
      <c r="H52" s="12"/>
      <c r="I52" s="13">
        <v>43</v>
      </c>
      <c r="J52" s="13">
        <v>3</v>
      </c>
    </row>
    <row r="53" spans="1:10" ht="42" customHeight="1" x14ac:dyDescent="0.15">
      <c r="A53" s="14"/>
      <c r="B53" s="15"/>
      <c r="C53" s="15"/>
      <c r="D53" s="16" t="s">
        <v>36</v>
      </c>
      <c r="E53" s="9" t="s">
        <v>13</v>
      </c>
      <c r="F53" s="10">
        <v>1</v>
      </c>
      <c r="G53" s="11">
        <f>+G54+G55</f>
        <v>0</v>
      </c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142</v>
      </c>
      <c r="E54" s="9" t="s">
        <v>19</v>
      </c>
      <c r="F54" s="10">
        <v>96.9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143</v>
      </c>
      <c r="E55" s="9" t="s">
        <v>20</v>
      </c>
      <c r="F55" s="10">
        <v>40.6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37</v>
      </c>
      <c r="E56" s="9" t="s">
        <v>13</v>
      </c>
      <c r="F56" s="10">
        <v>1</v>
      </c>
      <c r="G56" s="11">
        <f>+G57+G58+G59+G60+G61</f>
        <v>0</v>
      </c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144</v>
      </c>
      <c r="E57" s="9" t="s">
        <v>19</v>
      </c>
      <c r="F57" s="10">
        <v>54.7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143</v>
      </c>
      <c r="E58" s="9" t="s">
        <v>20</v>
      </c>
      <c r="F58" s="10">
        <v>21.6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145</v>
      </c>
      <c r="E59" s="9" t="s">
        <v>32</v>
      </c>
      <c r="F59" s="10">
        <v>2.2999999999999998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146</v>
      </c>
      <c r="E60" s="9" t="s">
        <v>19</v>
      </c>
      <c r="F60" s="10">
        <v>10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147</v>
      </c>
      <c r="E61" s="9" t="s">
        <v>19</v>
      </c>
      <c r="F61" s="10">
        <v>80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32" t="s">
        <v>38</v>
      </c>
      <c r="C62" s="32"/>
      <c r="D62" s="33"/>
      <c r="E62" s="9" t="s">
        <v>13</v>
      </c>
      <c r="F62" s="10">
        <v>1</v>
      </c>
      <c r="G62" s="11">
        <f>+G63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32" t="s">
        <v>38</v>
      </c>
      <c r="D63" s="33"/>
      <c r="E63" s="9" t="s">
        <v>13</v>
      </c>
      <c r="F63" s="10">
        <v>1</v>
      </c>
      <c r="G63" s="11">
        <f>+G64+G75+G86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39</v>
      </c>
      <c r="E64" s="9" t="s">
        <v>13</v>
      </c>
      <c r="F64" s="10">
        <v>1</v>
      </c>
      <c r="G64" s="11">
        <f>+G65+G66+G67+G68+G69+G70+G71+G72+G73+G74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40</v>
      </c>
      <c r="E65" s="9" t="s">
        <v>41</v>
      </c>
      <c r="F65" s="10">
        <v>6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148</v>
      </c>
      <c r="E66" s="9" t="s">
        <v>19</v>
      </c>
      <c r="F66" s="10">
        <v>1.9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42</v>
      </c>
      <c r="E67" s="9" t="s">
        <v>20</v>
      </c>
      <c r="F67" s="10">
        <v>12.2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43</v>
      </c>
      <c r="E68" s="9" t="s">
        <v>20</v>
      </c>
      <c r="F68" s="10">
        <v>5.9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149</v>
      </c>
      <c r="E69" s="9" t="s">
        <v>19</v>
      </c>
      <c r="F69" s="10">
        <v>1.2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150</v>
      </c>
      <c r="E70" s="9" t="s">
        <v>20</v>
      </c>
      <c r="F70" s="10">
        <v>1.8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151</v>
      </c>
      <c r="E71" s="9" t="s">
        <v>19</v>
      </c>
      <c r="F71" s="10">
        <v>1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152</v>
      </c>
      <c r="E72" s="9" t="s">
        <v>19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153</v>
      </c>
      <c r="E73" s="9" t="s">
        <v>32</v>
      </c>
      <c r="F73" s="10">
        <v>2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154</v>
      </c>
      <c r="E74" s="9" t="s">
        <v>19</v>
      </c>
      <c r="F74" s="10">
        <v>1.2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44</v>
      </c>
      <c r="E75" s="9" t="s">
        <v>13</v>
      </c>
      <c r="F75" s="10">
        <v>1</v>
      </c>
      <c r="G75" s="11">
        <f>+G76+G77+G78+G79+G80+G81+G82+G83+G84+G85</f>
        <v>0</v>
      </c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155</v>
      </c>
      <c r="E76" s="9" t="s">
        <v>32</v>
      </c>
      <c r="F76" s="10">
        <v>45.9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156</v>
      </c>
      <c r="E77" s="9" t="s">
        <v>32</v>
      </c>
      <c r="F77" s="10">
        <v>0.6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157</v>
      </c>
      <c r="E78" s="9" t="s">
        <v>32</v>
      </c>
      <c r="F78" s="10">
        <v>0.6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158</v>
      </c>
      <c r="E79" s="9" t="s">
        <v>32</v>
      </c>
      <c r="F79" s="10">
        <v>8.1999999999999993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159</v>
      </c>
      <c r="E80" s="9" t="s">
        <v>19</v>
      </c>
      <c r="F80" s="10">
        <v>0.03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160</v>
      </c>
      <c r="E81" s="9" t="s">
        <v>20</v>
      </c>
      <c r="F81" s="10">
        <v>0.2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128</v>
      </c>
      <c r="E82" s="9" t="s">
        <v>19</v>
      </c>
      <c r="F82" s="10">
        <v>15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130</v>
      </c>
      <c r="E83" s="9" t="s">
        <v>19</v>
      </c>
      <c r="F83" s="10">
        <v>24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161</v>
      </c>
      <c r="E84" s="9" t="s">
        <v>20</v>
      </c>
      <c r="F84" s="10">
        <v>58.1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141</v>
      </c>
      <c r="E85" s="9" t="s">
        <v>20</v>
      </c>
      <c r="F85" s="10">
        <v>58.1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45</v>
      </c>
      <c r="E86" s="9" t="s">
        <v>13</v>
      </c>
      <c r="F86" s="10">
        <v>1</v>
      </c>
      <c r="G86" s="11">
        <f>+G87+G88</f>
        <v>0</v>
      </c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163</v>
      </c>
      <c r="E87" s="9" t="s">
        <v>32</v>
      </c>
      <c r="F87" s="10">
        <v>62.4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162</v>
      </c>
      <c r="E88" s="9" t="s">
        <v>19</v>
      </c>
      <c r="F88" s="10">
        <v>36.799999999999997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32" t="s">
        <v>46</v>
      </c>
      <c r="C89" s="32"/>
      <c r="D89" s="33"/>
      <c r="E89" s="9" t="s">
        <v>13</v>
      </c>
      <c r="F89" s="10">
        <v>1</v>
      </c>
      <c r="G89" s="11">
        <f>+G90</f>
        <v>0</v>
      </c>
      <c r="H89" s="12"/>
      <c r="I89" s="13">
        <v>80</v>
      </c>
      <c r="J89" s="13">
        <v>2</v>
      </c>
    </row>
    <row r="90" spans="1:10" ht="42" customHeight="1" x14ac:dyDescent="0.15">
      <c r="A90" s="14"/>
      <c r="B90" s="15"/>
      <c r="C90" s="32" t="s">
        <v>46</v>
      </c>
      <c r="D90" s="33"/>
      <c r="E90" s="9" t="s">
        <v>13</v>
      </c>
      <c r="F90" s="10">
        <v>1</v>
      </c>
      <c r="G90" s="11">
        <f>+G91</f>
        <v>0</v>
      </c>
      <c r="H90" s="12"/>
      <c r="I90" s="13">
        <v>81</v>
      </c>
      <c r="J90" s="13">
        <v>3</v>
      </c>
    </row>
    <row r="91" spans="1:10" ht="42" customHeight="1" x14ac:dyDescent="0.15">
      <c r="A91" s="14"/>
      <c r="B91" s="15"/>
      <c r="C91" s="15"/>
      <c r="D91" s="16" t="s">
        <v>46</v>
      </c>
      <c r="E91" s="9" t="s">
        <v>13</v>
      </c>
      <c r="F91" s="10">
        <v>1</v>
      </c>
      <c r="G91" s="11">
        <f>+G92+G93+G94</f>
        <v>0</v>
      </c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164</v>
      </c>
      <c r="E92" s="9" t="s">
        <v>32</v>
      </c>
      <c r="F92" s="10">
        <v>13.5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165</v>
      </c>
      <c r="E93" s="9" t="s">
        <v>32</v>
      </c>
      <c r="F93" s="10">
        <v>10.5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47</v>
      </c>
      <c r="E94" s="9" t="s">
        <v>48</v>
      </c>
      <c r="F94" s="10">
        <v>0.04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32" t="s">
        <v>49</v>
      </c>
      <c r="C95" s="32"/>
      <c r="D95" s="33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2</v>
      </c>
    </row>
    <row r="96" spans="1:10" ht="42" customHeight="1" x14ac:dyDescent="0.15">
      <c r="A96" s="14"/>
      <c r="B96" s="15"/>
      <c r="C96" s="32" t="s">
        <v>49</v>
      </c>
      <c r="D96" s="33"/>
      <c r="E96" s="9" t="s">
        <v>13</v>
      </c>
      <c r="F96" s="10">
        <v>1</v>
      </c>
      <c r="G96" s="11">
        <f>+G97</f>
        <v>0</v>
      </c>
      <c r="H96" s="12"/>
      <c r="I96" s="13">
        <v>87</v>
      </c>
      <c r="J96" s="13">
        <v>3</v>
      </c>
    </row>
    <row r="97" spans="1:10" ht="42" customHeight="1" x14ac:dyDescent="0.15">
      <c r="A97" s="14"/>
      <c r="B97" s="15"/>
      <c r="C97" s="15"/>
      <c r="D97" s="16" t="s">
        <v>50</v>
      </c>
      <c r="E97" s="9" t="s">
        <v>13</v>
      </c>
      <c r="F97" s="10">
        <v>1</v>
      </c>
      <c r="G97" s="11">
        <f>+G98</f>
        <v>0</v>
      </c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50</v>
      </c>
      <c r="E98" s="9" t="s">
        <v>32</v>
      </c>
      <c r="F98" s="10">
        <v>50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32" t="s">
        <v>51</v>
      </c>
      <c r="C99" s="32"/>
      <c r="D99" s="33"/>
      <c r="E99" s="9" t="s">
        <v>13</v>
      </c>
      <c r="F99" s="10">
        <v>1</v>
      </c>
      <c r="G99" s="11">
        <f>+G100+G174+G179</f>
        <v>0</v>
      </c>
      <c r="H99" s="12"/>
      <c r="I99" s="13">
        <v>90</v>
      </c>
      <c r="J99" s="13">
        <v>2</v>
      </c>
    </row>
    <row r="100" spans="1:10" ht="42" customHeight="1" x14ac:dyDescent="0.15">
      <c r="A100" s="14"/>
      <c r="B100" s="15"/>
      <c r="C100" s="32" t="s">
        <v>51</v>
      </c>
      <c r="D100" s="33"/>
      <c r="E100" s="9" t="s">
        <v>13</v>
      </c>
      <c r="F100" s="10">
        <v>1</v>
      </c>
      <c r="G100" s="11">
        <f>+G101+G132+G169</f>
        <v>0</v>
      </c>
      <c r="H100" s="12"/>
      <c r="I100" s="13">
        <v>91</v>
      </c>
      <c r="J100" s="13">
        <v>3</v>
      </c>
    </row>
    <row r="101" spans="1:10" ht="42" customHeight="1" x14ac:dyDescent="0.15">
      <c r="A101" s="14"/>
      <c r="B101" s="15"/>
      <c r="C101" s="15"/>
      <c r="D101" s="16" t="s">
        <v>52</v>
      </c>
      <c r="E101" s="9" t="s">
        <v>13</v>
      </c>
      <c r="F101" s="10">
        <v>1</v>
      </c>
      <c r="G101" s="11">
        <f>+G102+G103+G104+G105+G106+G107+G108+G109+G110+G111+G112+G113+G114+G115+G116+G117+G118+G119+G120+G121+G122+G123+G124+G125+G126+G127+G128+G129+G130+G131</f>
        <v>0</v>
      </c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53</v>
      </c>
      <c r="E102" s="9" t="s">
        <v>54</v>
      </c>
      <c r="F102" s="10">
        <v>3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55</v>
      </c>
      <c r="E103" s="9" t="s">
        <v>54</v>
      </c>
      <c r="F103" s="10">
        <v>1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56</v>
      </c>
      <c r="E104" s="9" t="s">
        <v>54</v>
      </c>
      <c r="F104" s="10">
        <v>1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57</v>
      </c>
      <c r="E105" s="9" t="s">
        <v>54</v>
      </c>
      <c r="F105" s="10">
        <v>7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58</v>
      </c>
      <c r="E106" s="9" t="s">
        <v>54</v>
      </c>
      <c r="F106" s="10">
        <v>3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59</v>
      </c>
      <c r="E107" s="9" t="s">
        <v>54</v>
      </c>
      <c r="F107" s="10">
        <v>5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60</v>
      </c>
      <c r="E108" s="9" t="s">
        <v>54</v>
      </c>
      <c r="F108" s="10">
        <v>3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61</v>
      </c>
      <c r="E109" s="9" t="s">
        <v>54</v>
      </c>
      <c r="F109" s="10">
        <v>5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62</v>
      </c>
      <c r="E110" s="9" t="s">
        <v>54</v>
      </c>
      <c r="F110" s="10">
        <v>4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63</v>
      </c>
      <c r="E111" s="9" t="s">
        <v>54</v>
      </c>
      <c r="F111" s="10">
        <v>6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64</v>
      </c>
      <c r="E112" s="9" t="s">
        <v>54</v>
      </c>
      <c r="F112" s="10">
        <v>4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65</v>
      </c>
      <c r="E113" s="9" t="s">
        <v>54</v>
      </c>
      <c r="F113" s="10">
        <v>14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66</v>
      </c>
      <c r="E114" s="9" t="s">
        <v>54</v>
      </c>
      <c r="F114" s="10">
        <v>4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67</v>
      </c>
      <c r="E115" s="9" t="s">
        <v>54</v>
      </c>
      <c r="F115" s="10">
        <v>3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68</v>
      </c>
      <c r="E116" s="9" t="s">
        <v>54</v>
      </c>
      <c r="F116" s="10">
        <v>4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69</v>
      </c>
      <c r="E117" s="9" t="s">
        <v>54</v>
      </c>
      <c r="F117" s="10">
        <v>7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70</v>
      </c>
      <c r="E118" s="9" t="s">
        <v>54</v>
      </c>
      <c r="F118" s="10">
        <v>1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71</v>
      </c>
      <c r="E119" s="9" t="s">
        <v>54</v>
      </c>
      <c r="F119" s="10">
        <v>6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72</v>
      </c>
      <c r="E120" s="9" t="s">
        <v>54</v>
      </c>
      <c r="F120" s="10">
        <v>7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73</v>
      </c>
      <c r="E121" s="9" t="s">
        <v>54</v>
      </c>
      <c r="F121" s="10">
        <v>6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74</v>
      </c>
      <c r="E122" s="9" t="s">
        <v>54</v>
      </c>
      <c r="F122" s="10">
        <v>2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75</v>
      </c>
      <c r="E123" s="9" t="s">
        <v>54</v>
      </c>
      <c r="F123" s="10">
        <v>5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76</v>
      </c>
      <c r="E124" s="9" t="s">
        <v>54</v>
      </c>
      <c r="F124" s="10">
        <v>1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77</v>
      </c>
      <c r="E125" s="9" t="s">
        <v>54</v>
      </c>
      <c r="F125" s="10">
        <v>2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78</v>
      </c>
      <c r="E126" s="9" t="s">
        <v>54</v>
      </c>
      <c r="F126" s="10">
        <v>2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79</v>
      </c>
      <c r="E127" s="9" t="s">
        <v>54</v>
      </c>
      <c r="F127" s="10">
        <v>1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80</v>
      </c>
      <c r="E128" s="9" t="s">
        <v>54</v>
      </c>
      <c r="F128" s="10">
        <v>2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81</v>
      </c>
      <c r="E129" s="9" t="s">
        <v>54</v>
      </c>
      <c r="F129" s="10">
        <v>2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82</v>
      </c>
      <c r="E130" s="9" t="s">
        <v>54</v>
      </c>
      <c r="F130" s="10">
        <v>1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83</v>
      </c>
      <c r="E131" s="9" t="s">
        <v>54</v>
      </c>
      <c r="F131" s="10">
        <v>1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84</v>
      </c>
      <c r="E132" s="9" t="s">
        <v>13</v>
      </c>
      <c r="F132" s="10">
        <v>1</v>
      </c>
      <c r="G132" s="11">
        <f>+G133+G134+G135+G136+G137+G138+G139+G140+G141+G142+G143+G144+G145+G146+G147+G148+G149+G150+G151+G152+G153+G154+G155+G156+G157+G158+G159+G160+G161+G162+G163+G164+G165+G166+G167+G168</f>
        <v>0</v>
      </c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85</v>
      </c>
      <c r="E133" s="9" t="s">
        <v>54</v>
      </c>
      <c r="F133" s="10">
        <v>1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86</v>
      </c>
      <c r="E134" s="9" t="s">
        <v>54</v>
      </c>
      <c r="F134" s="10">
        <v>1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53</v>
      </c>
      <c r="E135" s="9" t="s">
        <v>54</v>
      </c>
      <c r="F135" s="10">
        <v>6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55</v>
      </c>
      <c r="E136" s="9" t="s">
        <v>54</v>
      </c>
      <c r="F136" s="10">
        <v>4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87</v>
      </c>
      <c r="E137" s="9" t="s">
        <v>54</v>
      </c>
      <c r="F137" s="10">
        <v>7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56</v>
      </c>
      <c r="E138" s="9" t="s">
        <v>54</v>
      </c>
      <c r="F138" s="10">
        <v>3</v>
      </c>
      <c r="G138" s="17"/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57</v>
      </c>
      <c r="E139" s="9" t="s">
        <v>54</v>
      </c>
      <c r="F139" s="10">
        <v>12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58</v>
      </c>
      <c r="E140" s="9" t="s">
        <v>54</v>
      </c>
      <c r="F140" s="10">
        <v>13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59</v>
      </c>
      <c r="E141" s="9" t="s">
        <v>54</v>
      </c>
      <c r="F141" s="10">
        <v>9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60</v>
      </c>
      <c r="E142" s="9" t="s">
        <v>54</v>
      </c>
      <c r="F142" s="10">
        <v>12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61</v>
      </c>
      <c r="E143" s="9" t="s">
        <v>54</v>
      </c>
      <c r="F143" s="10">
        <v>10</v>
      </c>
      <c r="G143" s="17"/>
      <c r="H143" s="12"/>
      <c r="I143" s="13">
        <v>134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62</v>
      </c>
      <c r="E144" s="9" t="s">
        <v>54</v>
      </c>
      <c r="F144" s="10">
        <v>5</v>
      </c>
      <c r="G144" s="17"/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63</v>
      </c>
      <c r="E145" s="9" t="s">
        <v>54</v>
      </c>
      <c r="F145" s="10">
        <v>16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64</v>
      </c>
      <c r="E146" s="9" t="s">
        <v>54</v>
      </c>
      <c r="F146" s="10">
        <v>4</v>
      </c>
      <c r="G146" s="17"/>
      <c r="H146" s="12"/>
      <c r="I146" s="13">
        <v>137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65</v>
      </c>
      <c r="E147" s="9" t="s">
        <v>54</v>
      </c>
      <c r="F147" s="10">
        <v>13</v>
      </c>
      <c r="G147" s="17"/>
      <c r="H147" s="12"/>
      <c r="I147" s="13">
        <v>138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66</v>
      </c>
      <c r="E148" s="9" t="s">
        <v>54</v>
      </c>
      <c r="F148" s="10">
        <v>6</v>
      </c>
      <c r="G148" s="17"/>
      <c r="H148" s="12"/>
      <c r="I148" s="13">
        <v>139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67</v>
      </c>
      <c r="E149" s="9" t="s">
        <v>54</v>
      </c>
      <c r="F149" s="10">
        <v>12</v>
      </c>
      <c r="G149" s="17"/>
      <c r="H149" s="12"/>
      <c r="I149" s="13">
        <v>140</v>
      </c>
      <c r="J149" s="13">
        <v>4</v>
      </c>
    </row>
    <row r="150" spans="1:10" ht="42" customHeight="1" x14ac:dyDescent="0.15">
      <c r="A150" s="14"/>
      <c r="B150" s="15"/>
      <c r="C150" s="15"/>
      <c r="D150" s="16" t="s">
        <v>68</v>
      </c>
      <c r="E150" s="9" t="s">
        <v>54</v>
      </c>
      <c r="F150" s="10">
        <v>3</v>
      </c>
      <c r="G150" s="17"/>
      <c r="H150" s="12"/>
      <c r="I150" s="13">
        <v>141</v>
      </c>
      <c r="J150" s="13">
        <v>4</v>
      </c>
    </row>
    <row r="151" spans="1:10" ht="42" customHeight="1" x14ac:dyDescent="0.15">
      <c r="A151" s="14"/>
      <c r="B151" s="15"/>
      <c r="C151" s="15"/>
      <c r="D151" s="16" t="s">
        <v>69</v>
      </c>
      <c r="E151" s="9" t="s">
        <v>54</v>
      </c>
      <c r="F151" s="10">
        <v>4</v>
      </c>
      <c r="G151" s="17"/>
      <c r="H151" s="12"/>
      <c r="I151" s="13">
        <v>142</v>
      </c>
      <c r="J151" s="13">
        <v>4</v>
      </c>
    </row>
    <row r="152" spans="1:10" ht="42" customHeight="1" x14ac:dyDescent="0.15">
      <c r="A152" s="14"/>
      <c r="B152" s="15"/>
      <c r="C152" s="15"/>
      <c r="D152" s="16" t="s">
        <v>70</v>
      </c>
      <c r="E152" s="9" t="s">
        <v>54</v>
      </c>
      <c r="F152" s="10">
        <v>3</v>
      </c>
      <c r="G152" s="17"/>
      <c r="H152" s="12"/>
      <c r="I152" s="13">
        <v>143</v>
      </c>
      <c r="J152" s="13">
        <v>4</v>
      </c>
    </row>
    <row r="153" spans="1:10" ht="42" customHeight="1" x14ac:dyDescent="0.15">
      <c r="A153" s="14"/>
      <c r="B153" s="15"/>
      <c r="C153" s="15"/>
      <c r="D153" s="16" t="s">
        <v>71</v>
      </c>
      <c r="E153" s="9" t="s">
        <v>54</v>
      </c>
      <c r="F153" s="10">
        <v>4</v>
      </c>
      <c r="G153" s="17"/>
      <c r="H153" s="12"/>
      <c r="I153" s="13">
        <v>144</v>
      </c>
      <c r="J153" s="13">
        <v>4</v>
      </c>
    </row>
    <row r="154" spans="1:10" ht="42" customHeight="1" x14ac:dyDescent="0.15">
      <c r="A154" s="14"/>
      <c r="B154" s="15"/>
      <c r="C154" s="15"/>
      <c r="D154" s="16" t="s">
        <v>72</v>
      </c>
      <c r="E154" s="9" t="s">
        <v>54</v>
      </c>
      <c r="F154" s="10">
        <v>4</v>
      </c>
      <c r="G154" s="17"/>
      <c r="H154" s="12"/>
      <c r="I154" s="13">
        <v>145</v>
      </c>
      <c r="J154" s="13">
        <v>4</v>
      </c>
    </row>
    <row r="155" spans="1:10" ht="42" customHeight="1" x14ac:dyDescent="0.15">
      <c r="A155" s="14"/>
      <c r="B155" s="15"/>
      <c r="C155" s="15"/>
      <c r="D155" s="16" t="s">
        <v>73</v>
      </c>
      <c r="E155" s="9" t="s">
        <v>54</v>
      </c>
      <c r="F155" s="10">
        <v>4</v>
      </c>
      <c r="G155" s="17"/>
      <c r="H155" s="12"/>
      <c r="I155" s="13">
        <v>146</v>
      </c>
      <c r="J155" s="13">
        <v>4</v>
      </c>
    </row>
    <row r="156" spans="1:10" ht="42" customHeight="1" x14ac:dyDescent="0.15">
      <c r="A156" s="14"/>
      <c r="B156" s="15"/>
      <c r="C156" s="15"/>
      <c r="D156" s="16" t="s">
        <v>74</v>
      </c>
      <c r="E156" s="9" t="s">
        <v>54</v>
      </c>
      <c r="F156" s="10">
        <v>4</v>
      </c>
      <c r="G156" s="17"/>
      <c r="H156" s="12"/>
      <c r="I156" s="13">
        <v>147</v>
      </c>
      <c r="J156" s="13">
        <v>4</v>
      </c>
    </row>
    <row r="157" spans="1:10" ht="42" customHeight="1" x14ac:dyDescent="0.15">
      <c r="A157" s="14"/>
      <c r="B157" s="15"/>
      <c r="C157" s="15"/>
      <c r="D157" s="16" t="s">
        <v>75</v>
      </c>
      <c r="E157" s="9" t="s">
        <v>54</v>
      </c>
      <c r="F157" s="10">
        <v>4</v>
      </c>
      <c r="G157" s="17"/>
      <c r="H157" s="12"/>
      <c r="I157" s="13">
        <v>148</v>
      </c>
      <c r="J157" s="13">
        <v>4</v>
      </c>
    </row>
    <row r="158" spans="1:10" ht="42" customHeight="1" x14ac:dyDescent="0.15">
      <c r="A158" s="14"/>
      <c r="B158" s="15"/>
      <c r="C158" s="15"/>
      <c r="D158" s="16" t="s">
        <v>76</v>
      </c>
      <c r="E158" s="9" t="s">
        <v>54</v>
      </c>
      <c r="F158" s="10">
        <v>2</v>
      </c>
      <c r="G158" s="17"/>
      <c r="H158" s="12"/>
      <c r="I158" s="13">
        <v>149</v>
      </c>
      <c r="J158" s="13">
        <v>4</v>
      </c>
    </row>
    <row r="159" spans="1:10" ht="42" customHeight="1" x14ac:dyDescent="0.15">
      <c r="A159" s="14"/>
      <c r="B159" s="15"/>
      <c r="C159" s="15"/>
      <c r="D159" s="16" t="s">
        <v>88</v>
      </c>
      <c r="E159" s="9" t="s">
        <v>54</v>
      </c>
      <c r="F159" s="10">
        <v>1</v>
      </c>
      <c r="G159" s="17"/>
      <c r="H159" s="12"/>
      <c r="I159" s="13">
        <v>150</v>
      </c>
      <c r="J159" s="13">
        <v>4</v>
      </c>
    </row>
    <row r="160" spans="1:10" ht="42" customHeight="1" x14ac:dyDescent="0.15">
      <c r="A160" s="14"/>
      <c r="B160" s="15"/>
      <c r="C160" s="15"/>
      <c r="D160" s="16" t="s">
        <v>77</v>
      </c>
      <c r="E160" s="9" t="s">
        <v>54</v>
      </c>
      <c r="F160" s="10">
        <v>1</v>
      </c>
      <c r="G160" s="17"/>
      <c r="H160" s="12"/>
      <c r="I160" s="13">
        <v>151</v>
      </c>
      <c r="J160" s="13">
        <v>4</v>
      </c>
    </row>
    <row r="161" spans="1:10" ht="42" customHeight="1" x14ac:dyDescent="0.15">
      <c r="A161" s="14"/>
      <c r="B161" s="15"/>
      <c r="C161" s="15"/>
      <c r="D161" s="16" t="s">
        <v>78</v>
      </c>
      <c r="E161" s="9" t="s">
        <v>54</v>
      </c>
      <c r="F161" s="10">
        <v>1</v>
      </c>
      <c r="G161" s="17"/>
      <c r="H161" s="12"/>
      <c r="I161" s="13">
        <v>152</v>
      </c>
      <c r="J161" s="13">
        <v>4</v>
      </c>
    </row>
    <row r="162" spans="1:10" ht="42" customHeight="1" x14ac:dyDescent="0.15">
      <c r="A162" s="14"/>
      <c r="B162" s="15"/>
      <c r="C162" s="15"/>
      <c r="D162" s="16" t="s">
        <v>79</v>
      </c>
      <c r="E162" s="9" t="s">
        <v>54</v>
      </c>
      <c r="F162" s="10">
        <v>1</v>
      </c>
      <c r="G162" s="17"/>
      <c r="H162" s="12"/>
      <c r="I162" s="13">
        <v>153</v>
      </c>
      <c r="J162" s="13">
        <v>4</v>
      </c>
    </row>
    <row r="163" spans="1:10" ht="42" customHeight="1" x14ac:dyDescent="0.15">
      <c r="A163" s="14"/>
      <c r="B163" s="15"/>
      <c r="C163" s="15"/>
      <c r="D163" s="16" t="s">
        <v>89</v>
      </c>
      <c r="E163" s="9" t="s">
        <v>54</v>
      </c>
      <c r="F163" s="10">
        <v>1</v>
      </c>
      <c r="G163" s="17"/>
      <c r="H163" s="12"/>
      <c r="I163" s="13">
        <v>154</v>
      </c>
      <c r="J163" s="13">
        <v>4</v>
      </c>
    </row>
    <row r="164" spans="1:10" ht="42" customHeight="1" x14ac:dyDescent="0.15">
      <c r="A164" s="14"/>
      <c r="B164" s="15"/>
      <c r="C164" s="15"/>
      <c r="D164" s="16" t="s">
        <v>90</v>
      </c>
      <c r="E164" s="9" t="s">
        <v>54</v>
      </c>
      <c r="F164" s="10">
        <v>1</v>
      </c>
      <c r="G164" s="17"/>
      <c r="H164" s="12"/>
      <c r="I164" s="13">
        <v>155</v>
      </c>
      <c r="J164" s="13">
        <v>4</v>
      </c>
    </row>
    <row r="165" spans="1:10" ht="42" customHeight="1" x14ac:dyDescent="0.15">
      <c r="A165" s="14"/>
      <c r="B165" s="15"/>
      <c r="C165" s="15"/>
      <c r="D165" s="16" t="s">
        <v>91</v>
      </c>
      <c r="E165" s="9" t="s">
        <v>54</v>
      </c>
      <c r="F165" s="10">
        <v>1</v>
      </c>
      <c r="G165" s="17"/>
      <c r="H165" s="12"/>
      <c r="I165" s="13">
        <v>156</v>
      </c>
      <c r="J165" s="13">
        <v>4</v>
      </c>
    </row>
    <row r="166" spans="1:10" ht="42" customHeight="1" x14ac:dyDescent="0.15">
      <c r="A166" s="14"/>
      <c r="B166" s="15"/>
      <c r="C166" s="15"/>
      <c r="D166" s="16" t="s">
        <v>92</v>
      </c>
      <c r="E166" s="9" t="s">
        <v>54</v>
      </c>
      <c r="F166" s="10">
        <v>1</v>
      </c>
      <c r="G166" s="17"/>
      <c r="H166" s="12"/>
      <c r="I166" s="13">
        <v>157</v>
      </c>
      <c r="J166" s="13">
        <v>4</v>
      </c>
    </row>
    <row r="167" spans="1:10" ht="42" customHeight="1" x14ac:dyDescent="0.15">
      <c r="A167" s="14"/>
      <c r="B167" s="15"/>
      <c r="C167" s="15"/>
      <c r="D167" s="16" t="s">
        <v>93</v>
      </c>
      <c r="E167" s="9" t="s">
        <v>54</v>
      </c>
      <c r="F167" s="10">
        <v>1</v>
      </c>
      <c r="G167" s="17"/>
      <c r="H167" s="12"/>
      <c r="I167" s="13">
        <v>158</v>
      </c>
      <c r="J167" s="13">
        <v>4</v>
      </c>
    </row>
    <row r="168" spans="1:10" ht="42" customHeight="1" x14ac:dyDescent="0.15">
      <c r="A168" s="14"/>
      <c r="B168" s="15"/>
      <c r="C168" s="15"/>
      <c r="D168" s="16" t="s">
        <v>94</v>
      </c>
      <c r="E168" s="9" t="s">
        <v>54</v>
      </c>
      <c r="F168" s="10">
        <v>1</v>
      </c>
      <c r="G168" s="17"/>
      <c r="H168" s="12"/>
      <c r="I168" s="13">
        <v>159</v>
      </c>
      <c r="J168" s="13">
        <v>4</v>
      </c>
    </row>
    <row r="169" spans="1:10" ht="42" customHeight="1" x14ac:dyDescent="0.15">
      <c r="A169" s="14"/>
      <c r="B169" s="15"/>
      <c r="C169" s="15"/>
      <c r="D169" s="16" t="s">
        <v>95</v>
      </c>
      <c r="E169" s="9" t="s">
        <v>13</v>
      </c>
      <c r="F169" s="10">
        <v>1</v>
      </c>
      <c r="G169" s="11">
        <f>+G170+G171+G172+G173</f>
        <v>0</v>
      </c>
      <c r="H169" s="12"/>
      <c r="I169" s="13">
        <v>160</v>
      </c>
      <c r="J169" s="13">
        <v>4</v>
      </c>
    </row>
    <row r="170" spans="1:10" ht="42" customHeight="1" x14ac:dyDescent="0.15">
      <c r="A170" s="14"/>
      <c r="B170" s="15"/>
      <c r="C170" s="15"/>
      <c r="D170" s="16" t="s">
        <v>96</v>
      </c>
      <c r="E170" s="9" t="s">
        <v>19</v>
      </c>
      <c r="F170" s="10">
        <v>0.1</v>
      </c>
      <c r="G170" s="17"/>
      <c r="H170" s="12"/>
      <c r="I170" s="13">
        <v>161</v>
      </c>
      <c r="J170" s="13">
        <v>4</v>
      </c>
    </row>
    <row r="171" spans="1:10" ht="42" customHeight="1" x14ac:dyDescent="0.15">
      <c r="A171" s="14"/>
      <c r="B171" s="15"/>
      <c r="C171" s="15"/>
      <c r="D171" s="16" t="s">
        <v>97</v>
      </c>
      <c r="E171" s="9" t="s">
        <v>19</v>
      </c>
      <c r="F171" s="10">
        <v>4.2</v>
      </c>
      <c r="G171" s="17"/>
      <c r="H171" s="12"/>
      <c r="I171" s="13">
        <v>162</v>
      </c>
      <c r="J171" s="13">
        <v>4</v>
      </c>
    </row>
    <row r="172" spans="1:10" ht="42" customHeight="1" x14ac:dyDescent="0.15">
      <c r="A172" s="14"/>
      <c r="B172" s="15"/>
      <c r="C172" s="15"/>
      <c r="D172" s="16" t="s">
        <v>98</v>
      </c>
      <c r="E172" s="9" t="s">
        <v>19</v>
      </c>
      <c r="F172" s="10">
        <v>21.7</v>
      </c>
      <c r="G172" s="17"/>
      <c r="H172" s="12"/>
      <c r="I172" s="13">
        <v>163</v>
      </c>
      <c r="J172" s="13">
        <v>4</v>
      </c>
    </row>
    <row r="173" spans="1:10" ht="42" customHeight="1" x14ac:dyDescent="0.15">
      <c r="A173" s="14"/>
      <c r="B173" s="15"/>
      <c r="C173" s="15"/>
      <c r="D173" s="16" t="s">
        <v>99</v>
      </c>
      <c r="E173" s="9" t="s">
        <v>19</v>
      </c>
      <c r="F173" s="10">
        <v>77.400000000000006</v>
      </c>
      <c r="G173" s="17"/>
      <c r="H173" s="12"/>
      <c r="I173" s="13">
        <v>164</v>
      </c>
      <c r="J173" s="13">
        <v>4</v>
      </c>
    </row>
    <row r="174" spans="1:10" ht="42" customHeight="1" x14ac:dyDescent="0.15">
      <c r="A174" s="14"/>
      <c r="B174" s="15"/>
      <c r="C174" s="32" t="s">
        <v>100</v>
      </c>
      <c r="D174" s="33"/>
      <c r="E174" s="9" t="s">
        <v>13</v>
      </c>
      <c r="F174" s="10">
        <v>1</v>
      </c>
      <c r="G174" s="11">
        <f>+G175+G177</f>
        <v>0</v>
      </c>
      <c r="H174" s="12"/>
      <c r="I174" s="13">
        <v>165</v>
      </c>
      <c r="J174" s="13">
        <v>3</v>
      </c>
    </row>
    <row r="175" spans="1:10" ht="42" customHeight="1" x14ac:dyDescent="0.15">
      <c r="A175" s="14"/>
      <c r="B175" s="15"/>
      <c r="C175" s="15"/>
      <c r="D175" s="16" t="s">
        <v>101</v>
      </c>
      <c r="E175" s="9" t="s">
        <v>13</v>
      </c>
      <c r="F175" s="10">
        <v>1</v>
      </c>
      <c r="G175" s="11">
        <f>+G176</f>
        <v>0</v>
      </c>
      <c r="H175" s="12"/>
      <c r="I175" s="13">
        <v>166</v>
      </c>
      <c r="J175" s="13">
        <v>4</v>
      </c>
    </row>
    <row r="176" spans="1:10" ht="42" customHeight="1" x14ac:dyDescent="0.15">
      <c r="A176" s="14"/>
      <c r="B176" s="15"/>
      <c r="C176" s="15"/>
      <c r="D176" s="16" t="s">
        <v>166</v>
      </c>
      <c r="E176" s="9" t="s">
        <v>20</v>
      </c>
      <c r="F176" s="10">
        <v>869.5</v>
      </c>
      <c r="G176" s="17"/>
      <c r="H176" s="12"/>
      <c r="I176" s="13">
        <v>167</v>
      </c>
      <c r="J176" s="13">
        <v>4</v>
      </c>
    </row>
    <row r="177" spans="1:10" ht="42" customHeight="1" x14ac:dyDescent="0.15">
      <c r="A177" s="14"/>
      <c r="B177" s="15"/>
      <c r="C177" s="15"/>
      <c r="D177" s="16" t="s">
        <v>102</v>
      </c>
      <c r="E177" s="9" t="s">
        <v>13</v>
      </c>
      <c r="F177" s="10">
        <v>1</v>
      </c>
      <c r="G177" s="11">
        <f>+G178</f>
        <v>0</v>
      </c>
      <c r="H177" s="12"/>
      <c r="I177" s="13">
        <v>168</v>
      </c>
      <c r="J177" s="13">
        <v>4</v>
      </c>
    </row>
    <row r="178" spans="1:10" ht="42" customHeight="1" x14ac:dyDescent="0.15">
      <c r="A178" s="14"/>
      <c r="B178" s="15"/>
      <c r="C178" s="15"/>
      <c r="D178" s="16" t="s">
        <v>166</v>
      </c>
      <c r="E178" s="9" t="s">
        <v>20</v>
      </c>
      <c r="F178" s="10">
        <v>2209.1</v>
      </c>
      <c r="G178" s="17"/>
      <c r="H178" s="12"/>
      <c r="I178" s="13">
        <v>169</v>
      </c>
      <c r="J178" s="13">
        <v>4</v>
      </c>
    </row>
    <row r="179" spans="1:10" ht="42" customHeight="1" x14ac:dyDescent="0.15">
      <c r="A179" s="14"/>
      <c r="B179" s="15"/>
      <c r="C179" s="32" t="s">
        <v>103</v>
      </c>
      <c r="D179" s="33"/>
      <c r="E179" s="9" t="s">
        <v>13</v>
      </c>
      <c r="F179" s="10">
        <v>1</v>
      </c>
      <c r="G179" s="11">
        <f>+G180</f>
        <v>0</v>
      </c>
      <c r="H179" s="12"/>
      <c r="I179" s="13">
        <v>170</v>
      </c>
      <c r="J179" s="13">
        <v>3</v>
      </c>
    </row>
    <row r="180" spans="1:10" ht="42" customHeight="1" x14ac:dyDescent="0.15">
      <c r="A180" s="14"/>
      <c r="B180" s="15"/>
      <c r="C180" s="15"/>
      <c r="D180" s="16" t="s">
        <v>103</v>
      </c>
      <c r="E180" s="9" t="s">
        <v>13</v>
      </c>
      <c r="F180" s="10">
        <v>1</v>
      </c>
      <c r="G180" s="11">
        <f>+G181+G182+G183+G184</f>
        <v>0</v>
      </c>
      <c r="H180" s="12"/>
      <c r="I180" s="13">
        <v>171</v>
      </c>
      <c r="J180" s="13">
        <v>4</v>
      </c>
    </row>
    <row r="181" spans="1:10" ht="42" customHeight="1" x14ac:dyDescent="0.15">
      <c r="A181" s="14"/>
      <c r="B181" s="15"/>
      <c r="C181" s="15"/>
      <c r="D181" s="16" t="s">
        <v>167</v>
      </c>
      <c r="E181" s="9" t="s">
        <v>19</v>
      </c>
      <c r="F181" s="10">
        <v>44</v>
      </c>
      <c r="G181" s="17"/>
      <c r="H181" s="12"/>
      <c r="I181" s="13">
        <v>172</v>
      </c>
      <c r="J181" s="13">
        <v>4</v>
      </c>
    </row>
    <row r="182" spans="1:10" ht="42" customHeight="1" x14ac:dyDescent="0.15">
      <c r="A182" s="14"/>
      <c r="B182" s="15"/>
      <c r="C182" s="15"/>
      <c r="D182" s="16" t="s">
        <v>104</v>
      </c>
      <c r="E182" s="9" t="s">
        <v>19</v>
      </c>
      <c r="F182" s="10">
        <v>34.5</v>
      </c>
      <c r="G182" s="17"/>
      <c r="H182" s="12"/>
      <c r="I182" s="13">
        <v>173</v>
      </c>
      <c r="J182" s="13">
        <v>4</v>
      </c>
    </row>
    <row r="183" spans="1:10" ht="42" customHeight="1" x14ac:dyDescent="0.15">
      <c r="A183" s="14"/>
      <c r="B183" s="15"/>
      <c r="C183" s="15"/>
      <c r="D183" s="16" t="s">
        <v>168</v>
      </c>
      <c r="E183" s="9" t="s">
        <v>19</v>
      </c>
      <c r="F183" s="10">
        <v>55.2</v>
      </c>
      <c r="G183" s="17"/>
      <c r="H183" s="12"/>
      <c r="I183" s="13">
        <v>174</v>
      </c>
      <c r="J183" s="13">
        <v>4</v>
      </c>
    </row>
    <row r="184" spans="1:10" ht="42" customHeight="1" x14ac:dyDescent="0.15">
      <c r="A184" s="14"/>
      <c r="B184" s="15"/>
      <c r="C184" s="15"/>
      <c r="D184" s="16" t="s">
        <v>105</v>
      </c>
      <c r="E184" s="9" t="s">
        <v>32</v>
      </c>
      <c r="F184" s="10">
        <v>30</v>
      </c>
      <c r="G184" s="17"/>
      <c r="H184" s="12"/>
      <c r="I184" s="13">
        <v>175</v>
      </c>
      <c r="J184" s="13">
        <v>4</v>
      </c>
    </row>
    <row r="185" spans="1:10" ht="42" customHeight="1" x14ac:dyDescent="0.15">
      <c r="A185" s="14"/>
      <c r="B185" s="32" t="s">
        <v>106</v>
      </c>
      <c r="C185" s="32"/>
      <c r="D185" s="33"/>
      <c r="E185" s="9" t="s">
        <v>13</v>
      </c>
      <c r="F185" s="10">
        <v>1</v>
      </c>
      <c r="G185" s="11">
        <f>+G186</f>
        <v>0</v>
      </c>
      <c r="H185" s="12"/>
      <c r="I185" s="13">
        <v>176</v>
      </c>
      <c r="J185" s="13">
        <v>2</v>
      </c>
    </row>
    <row r="186" spans="1:10" ht="42" customHeight="1" x14ac:dyDescent="0.15">
      <c r="A186" s="14"/>
      <c r="B186" s="15"/>
      <c r="C186" s="32" t="s">
        <v>106</v>
      </c>
      <c r="D186" s="33"/>
      <c r="E186" s="9" t="s">
        <v>13</v>
      </c>
      <c r="F186" s="10">
        <v>1</v>
      </c>
      <c r="G186" s="11">
        <f>+G187</f>
        <v>0</v>
      </c>
      <c r="H186" s="12"/>
      <c r="I186" s="13">
        <v>177</v>
      </c>
      <c r="J186" s="13">
        <v>3</v>
      </c>
    </row>
    <row r="187" spans="1:10" ht="42" customHeight="1" x14ac:dyDescent="0.15">
      <c r="A187" s="14"/>
      <c r="B187" s="15"/>
      <c r="C187" s="15"/>
      <c r="D187" s="16" t="s">
        <v>106</v>
      </c>
      <c r="E187" s="9" t="s">
        <v>13</v>
      </c>
      <c r="F187" s="10">
        <v>1</v>
      </c>
      <c r="G187" s="11">
        <f>+G188+G189+G190+G191</f>
        <v>0</v>
      </c>
      <c r="H187" s="12"/>
      <c r="I187" s="13">
        <v>178</v>
      </c>
      <c r="J187" s="13">
        <v>4</v>
      </c>
    </row>
    <row r="188" spans="1:10" ht="42" customHeight="1" x14ac:dyDescent="0.15">
      <c r="A188" s="14"/>
      <c r="B188" s="15"/>
      <c r="C188" s="15"/>
      <c r="D188" s="16" t="s">
        <v>169</v>
      </c>
      <c r="E188" s="9" t="s">
        <v>19</v>
      </c>
      <c r="F188" s="10">
        <v>0.1</v>
      </c>
      <c r="G188" s="17"/>
      <c r="H188" s="12"/>
      <c r="I188" s="13">
        <v>179</v>
      </c>
      <c r="J188" s="13">
        <v>4</v>
      </c>
    </row>
    <row r="189" spans="1:10" ht="42" customHeight="1" x14ac:dyDescent="0.15">
      <c r="A189" s="14"/>
      <c r="B189" s="15"/>
      <c r="C189" s="15"/>
      <c r="D189" s="16" t="s">
        <v>171</v>
      </c>
      <c r="E189" s="9" t="s">
        <v>19</v>
      </c>
      <c r="F189" s="10">
        <v>0.1</v>
      </c>
      <c r="G189" s="17"/>
      <c r="H189" s="12"/>
      <c r="I189" s="13">
        <v>180</v>
      </c>
      <c r="J189" s="13">
        <v>4</v>
      </c>
    </row>
    <row r="190" spans="1:10" ht="42" customHeight="1" x14ac:dyDescent="0.15">
      <c r="A190" s="14"/>
      <c r="B190" s="15"/>
      <c r="C190" s="15"/>
      <c r="D190" s="16" t="s">
        <v>170</v>
      </c>
      <c r="E190" s="9" t="s">
        <v>19</v>
      </c>
      <c r="F190" s="10">
        <v>0.1</v>
      </c>
      <c r="G190" s="17"/>
      <c r="H190" s="12"/>
      <c r="I190" s="13">
        <v>181</v>
      </c>
      <c r="J190" s="13">
        <v>4</v>
      </c>
    </row>
    <row r="191" spans="1:10" ht="42" customHeight="1" x14ac:dyDescent="0.15">
      <c r="A191" s="14"/>
      <c r="B191" s="15"/>
      <c r="C191" s="15"/>
      <c r="D191" s="16" t="s">
        <v>107</v>
      </c>
      <c r="E191" s="9" t="s">
        <v>48</v>
      </c>
      <c r="F191" s="10">
        <v>0.1</v>
      </c>
      <c r="G191" s="17"/>
      <c r="H191" s="12"/>
      <c r="I191" s="13">
        <v>182</v>
      </c>
      <c r="J191" s="13">
        <v>4</v>
      </c>
    </row>
    <row r="192" spans="1:10" ht="42" customHeight="1" x14ac:dyDescent="0.15">
      <c r="A192" s="31" t="s">
        <v>108</v>
      </c>
      <c r="B192" s="32"/>
      <c r="C192" s="32"/>
      <c r="D192" s="33"/>
      <c r="E192" s="9" t="s">
        <v>13</v>
      </c>
      <c r="F192" s="10">
        <v>1</v>
      </c>
      <c r="G192" s="11">
        <f>+G193+G202</f>
        <v>0</v>
      </c>
      <c r="H192" s="12"/>
      <c r="I192" s="13">
        <v>183</v>
      </c>
      <c r="J192" s="13"/>
    </row>
    <row r="193" spans="1:10" ht="42" customHeight="1" x14ac:dyDescent="0.15">
      <c r="A193" s="31" t="s">
        <v>109</v>
      </c>
      <c r="B193" s="32"/>
      <c r="C193" s="32"/>
      <c r="D193" s="33"/>
      <c r="E193" s="9" t="s">
        <v>13</v>
      </c>
      <c r="F193" s="10">
        <v>1</v>
      </c>
      <c r="G193" s="11">
        <f>+G194+G195</f>
        <v>0</v>
      </c>
      <c r="H193" s="12"/>
      <c r="I193" s="13">
        <v>184</v>
      </c>
      <c r="J193" s="13">
        <v>200</v>
      </c>
    </row>
    <row r="194" spans="1:10" ht="42" customHeight="1" x14ac:dyDescent="0.15">
      <c r="A194" s="31" t="s">
        <v>110</v>
      </c>
      <c r="B194" s="32"/>
      <c r="C194" s="32"/>
      <c r="D194" s="33"/>
      <c r="E194" s="9" t="s">
        <v>13</v>
      </c>
      <c r="F194" s="10">
        <v>1</v>
      </c>
      <c r="G194" s="17"/>
      <c r="H194" s="12"/>
      <c r="I194" s="13">
        <v>185</v>
      </c>
      <c r="J194" s="13"/>
    </row>
    <row r="195" spans="1:10" ht="42" customHeight="1" x14ac:dyDescent="0.15">
      <c r="A195" s="31" t="s">
        <v>111</v>
      </c>
      <c r="B195" s="32"/>
      <c r="C195" s="32"/>
      <c r="D195" s="33"/>
      <c r="E195" s="9" t="s">
        <v>13</v>
      </c>
      <c r="F195" s="10">
        <v>1</v>
      </c>
      <c r="G195" s="11">
        <f>+G196</f>
        <v>0</v>
      </c>
      <c r="H195" s="12"/>
      <c r="I195" s="13">
        <v>186</v>
      </c>
      <c r="J195" s="13"/>
    </row>
    <row r="196" spans="1:10" ht="42" customHeight="1" x14ac:dyDescent="0.15">
      <c r="A196" s="31" t="s">
        <v>112</v>
      </c>
      <c r="B196" s="32"/>
      <c r="C196" s="32"/>
      <c r="D196" s="33"/>
      <c r="E196" s="9" t="s">
        <v>13</v>
      </c>
      <c r="F196" s="10">
        <v>1</v>
      </c>
      <c r="G196" s="11">
        <f>+G197</f>
        <v>0</v>
      </c>
      <c r="H196" s="12"/>
      <c r="I196" s="13">
        <v>187</v>
      </c>
      <c r="J196" s="13">
        <v>1</v>
      </c>
    </row>
    <row r="197" spans="1:10" ht="42" customHeight="1" x14ac:dyDescent="0.15">
      <c r="A197" s="14"/>
      <c r="B197" s="32" t="s">
        <v>111</v>
      </c>
      <c r="C197" s="32"/>
      <c r="D197" s="33"/>
      <c r="E197" s="9" t="s">
        <v>13</v>
      </c>
      <c r="F197" s="10">
        <v>1</v>
      </c>
      <c r="G197" s="11">
        <f>+G198</f>
        <v>0</v>
      </c>
      <c r="H197" s="12"/>
      <c r="I197" s="13">
        <v>188</v>
      </c>
      <c r="J197" s="13">
        <v>2</v>
      </c>
    </row>
    <row r="198" spans="1:10" ht="42" customHeight="1" x14ac:dyDescent="0.15">
      <c r="A198" s="14"/>
      <c r="B198" s="15"/>
      <c r="C198" s="32" t="s">
        <v>111</v>
      </c>
      <c r="D198" s="33"/>
      <c r="E198" s="9" t="s">
        <v>13</v>
      </c>
      <c r="F198" s="10">
        <v>1</v>
      </c>
      <c r="G198" s="11">
        <f>+G199</f>
        <v>0</v>
      </c>
      <c r="H198" s="12"/>
      <c r="I198" s="13">
        <v>189</v>
      </c>
      <c r="J198" s="13">
        <v>3</v>
      </c>
    </row>
    <row r="199" spans="1:10" ht="42" customHeight="1" x14ac:dyDescent="0.15">
      <c r="A199" s="14"/>
      <c r="B199" s="15"/>
      <c r="C199" s="15"/>
      <c r="D199" s="16" t="s">
        <v>111</v>
      </c>
      <c r="E199" s="9" t="s">
        <v>13</v>
      </c>
      <c r="F199" s="10">
        <v>1</v>
      </c>
      <c r="G199" s="11">
        <f>+G200+G201</f>
        <v>0</v>
      </c>
      <c r="H199" s="12"/>
      <c r="I199" s="13">
        <v>190</v>
      </c>
      <c r="J199" s="13">
        <v>4</v>
      </c>
    </row>
    <row r="200" spans="1:10" ht="42" customHeight="1" x14ac:dyDescent="0.15">
      <c r="A200" s="14"/>
      <c r="B200" s="15"/>
      <c r="C200" s="15"/>
      <c r="D200" s="16" t="s">
        <v>113</v>
      </c>
      <c r="E200" s="9" t="s">
        <v>13</v>
      </c>
      <c r="F200" s="10">
        <v>1</v>
      </c>
      <c r="G200" s="17"/>
      <c r="H200" s="12"/>
      <c r="I200" s="13">
        <v>191</v>
      </c>
      <c r="J200" s="13">
        <v>4</v>
      </c>
    </row>
    <row r="201" spans="1:10" ht="42" customHeight="1" x14ac:dyDescent="0.15">
      <c r="A201" s="14"/>
      <c r="B201" s="15"/>
      <c r="C201" s="15"/>
      <c r="D201" s="16" t="s">
        <v>114</v>
      </c>
      <c r="E201" s="9" t="s">
        <v>13</v>
      </c>
      <c r="F201" s="10">
        <v>1</v>
      </c>
      <c r="G201" s="17"/>
      <c r="H201" s="12"/>
      <c r="I201" s="13">
        <v>192</v>
      </c>
      <c r="J201" s="13">
        <v>4</v>
      </c>
    </row>
    <row r="202" spans="1:10" ht="42" customHeight="1" x14ac:dyDescent="0.15">
      <c r="A202" s="31" t="s">
        <v>115</v>
      </c>
      <c r="B202" s="32"/>
      <c r="C202" s="32"/>
      <c r="D202" s="33"/>
      <c r="E202" s="9" t="s">
        <v>13</v>
      </c>
      <c r="F202" s="10">
        <v>1</v>
      </c>
      <c r="G202" s="11">
        <f>+G203</f>
        <v>0</v>
      </c>
      <c r="H202" s="12"/>
      <c r="I202" s="13">
        <v>193</v>
      </c>
      <c r="J202" s="13">
        <v>210</v>
      </c>
    </row>
    <row r="203" spans="1:10" ht="42" customHeight="1" x14ac:dyDescent="0.15">
      <c r="A203" s="31" t="s">
        <v>116</v>
      </c>
      <c r="B203" s="32"/>
      <c r="C203" s="32"/>
      <c r="D203" s="33"/>
      <c r="E203" s="9" t="s">
        <v>13</v>
      </c>
      <c r="F203" s="10">
        <v>1</v>
      </c>
      <c r="G203" s="17"/>
      <c r="H203" s="12"/>
      <c r="I203" s="13">
        <v>194</v>
      </c>
      <c r="J203" s="13"/>
    </row>
    <row r="204" spans="1:10" ht="42" customHeight="1" x14ac:dyDescent="0.15">
      <c r="A204" s="31" t="s">
        <v>117</v>
      </c>
      <c r="B204" s="32"/>
      <c r="C204" s="32"/>
      <c r="D204" s="33"/>
      <c r="E204" s="9" t="s">
        <v>13</v>
      </c>
      <c r="F204" s="10">
        <v>1</v>
      </c>
      <c r="G204" s="17"/>
      <c r="H204" s="12"/>
      <c r="I204" s="13">
        <v>195</v>
      </c>
      <c r="J204" s="13">
        <v>220</v>
      </c>
    </row>
    <row r="205" spans="1:10" ht="42" customHeight="1" x14ac:dyDescent="0.15">
      <c r="A205" s="31" t="s">
        <v>118</v>
      </c>
      <c r="B205" s="32"/>
      <c r="C205" s="32"/>
      <c r="D205" s="33"/>
      <c r="E205" s="9" t="s">
        <v>13</v>
      </c>
      <c r="F205" s="10">
        <v>1</v>
      </c>
      <c r="G205" s="11">
        <f>+G10+G204</f>
        <v>0</v>
      </c>
      <c r="H205" s="12"/>
      <c r="I205" s="13">
        <v>196</v>
      </c>
      <c r="J205" s="13">
        <v>30</v>
      </c>
    </row>
    <row r="206" spans="1:10" ht="42" customHeight="1" x14ac:dyDescent="0.15">
      <c r="A206" s="22" t="s">
        <v>119</v>
      </c>
      <c r="B206" s="23"/>
      <c r="C206" s="23"/>
      <c r="D206" s="24"/>
      <c r="E206" s="18" t="s">
        <v>120</v>
      </c>
      <c r="F206" s="19" t="s">
        <v>120</v>
      </c>
      <c r="G206" s="20">
        <f>G205</f>
        <v>0</v>
      </c>
      <c r="I206" s="21">
        <v>197</v>
      </c>
      <c r="J206" s="21">
        <v>90</v>
      </c>
    </row>
    <row r="207" spans="1:10" ht="42" customHeight="1" x14ac:dyDescent="0.15"/>
    <row r="208" spans="1:10" ht="42" customHeight="1" x14ac:dyDescent="0.15"/>
  </sheetData>
  <sheetProtection algorithmName="SHA-512" hashValue="KTxi3A0G/Vk4e6TmnXlBzPsqUp//vSOG96cHJRAwII//1N9s7lwtw3qIbn3FmEt0c2vgMy7TMGWkDWFZIP5J/g==" saltValue="i6brqqzLMAlvD8iyx03zrg==" spinCount="100000" sheet="1" objects="1" scenarios="1"/>
  <mergeCells count="41">
    <mergeCell ref="C198:D198"/>
    <mergeCell ref="A202:D202"/>
    <mergeCell ref="A203:D203"/>
    <mergeCell ref="A204:D204"/>
    <mergeCell ref="A205:D205"/>
    <mergeCell ref="A193:D193"/>
    <mergeCell ref="A194:D194"/>
    <mergeCell ref="A195:D195"/>
    <mergeCell ref="A196:D196"/>
    <mergeCell ref="B197:D197"/>
    <mergeCell ref="C174:D174"/>
    <mergeCell ref="C179:D179"/>
    <mergeCell ref="B185:D185"/>
    <mergeCell ref="C186:D186"/>
    <mergeCell ref="A192:D192"/>
    <mergeCell ref="C90:D90"/>
    <mergeCell ref="B95:D95"/>
    <mergeCell ref="C96:D96"/>
    <mergeCell ref="B99:D99"/>
    <mergeCell ref="C100:D100"/>
    <mergeCell ref="B51:D51"/>
    <mergeCell ref="C52:D52"/>
    <mergeCell ref="B62:D62"/>
    <mergeCell ref="C63:D63"/>
    <mergeCell ref="B89:D89"/>
    <mergeCell ref="A206:D20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37:D37"/>
    <mergeCell ref="C38:D38"/>
    <mergeCell ref="B47:D47"/>
    <mergeCell ref="C48:D4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suzuki hayato</cp:lastModifiedBy>
  <cp:lastPrinted>2025-10-08T07:01:05Z</cp:lastPrinted>
  <dcterms:created xsi:type="dcterms:W3CDTF">2014-01-09T08:55:00Z</dcterms:created>
  <dcterms:modified xsi:type="dcterms:W3CDTF">2025-10-08T07:06:05Z</dcterms:modified>
</cp:coreProperties>
</file>